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4E3BD720-4F8D-46FE-AD3E-6CDA92BB8CD7}" xr6:coauthVersionLast="47" xr6:coauthVersionMax="47" xr10:uidLastSave="{00000000-0000-0000-0000-000000000000}"/>
  <bookViews>
    <workbookView xWindow="-120" yWindow="-120" windowWidth="29040" windowHeight="13875" xr2:uid="{00000000-000D-0000-FFFF-FFFF00000000}"/>
  </bookViews>
  <sheets>
    <sheet name="Feuil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15" i="1"/>
  <c r="G15" i="1" s="1"/>
  <c r="E38" i="1"/>
  <c r="G28" i="1"/>
  <c r="F28" i="1"/>
  <c r="G26" i="1"/>
  <c r="F26" i="1"/>
  <c r="E40" i="1"/>
  <c r="E41" i="1" s="1"/>
  <c r="E39" i="1"/>
  <c r="F40" i="1"/>
  <c r="F39" i="1"/>
  <c r="F38" i="1"/>
  <c r="F33" i="1" l="1"/>
  <c r="G33" i="1"/>
  <c r="F41" i="1"/>
  <c r="F44" i="1" l="1"/>
</calcChain>
</file>

<file path=xl/sharedStrings.xml><?xml version="1.0" encoding="utf-8"?>
<sst xmlns="http://schemas.openxmlformats.org/spreadsheetml/2006/main" count="45" uniqueCount="43">
  <si>
    <t>Commentaires</t>
  </si>
  <si>
    <t>Initialisation</t>
  </si>
  <si>
    <t>Reprise des services existants</t>
  </si>
  <si>
    <t>GitLab</t>
  </si>
  <si>
    <t>TOTAL</t>
  </si>
  <si>
    <t>NOM DE L'ENTREPRISE :</t>
  </si>
  <si>
    <t>SIGNATURE:</t>
  </si>
  <si>
    <t>TAMPON:</t>
  </si>
  <si>
    <t>DATE:</t>
  </si>
  <si>
    <t>MediaWiki</t>
  </si>
  <si>
    <t>NextCloud &amp; OnlyOffice</t>
  </si>
  <si>
    <t>Reversibilité</t>
  </si>
  <si>
    <t>Transfert des paramètrages applicatifs et des données utilisateurs</t>
  </si>
  <si>
    <t>Volumetrie</t>
  </si>
  <si>
    <t>1500 utilisateurs déclarés dont 500 en connexion simultanée</t>
  </si>
  <si>
    <t xml:space="preserve">   - pallier 100 utilisateurs supplémentaires</t>
  </si>
  <si>
    <t>Profil</t>
  </si>
  <si>
    <t>Chef de projet</t>
  </si>
  <si>
    <t>Expert technique</t>
  </si>
  <si>
    <t xml:space="preserve">   - extension de volume par pallier de 20 Go supplémentaires</t>
  </si>
  <si>
    <t>Développeur / intégrateur HTML</t>
  </si>
  <si>
    <t>Tâche</t>
  </si>
  <si>
    <t>Active Directory centralisé</t>
  </si>
  <si>
    <t>Catalogue de service</t>
  </si>
  <si>
    <t>Nombre de jours / an</t>
  </si>
  <si>
    <t>Tarif HT / 2 ans</t>
  </si>
  <si>
    <t>PRIX FERMES ET NON REVISABLES PENDANT LA DUREE TOTALE DU MARCHE (2 ANS + reconduction d'1 AN)</t>
  </si>
  <si>
    <t xml:space="preserve">Affaire n° 458517
Plateforme SaaS pour des Outils Open source
</t>
  </si>
  <si>
    <t>ShareLaTeX</t>
  </si>
  <si>
    <t>Mailman</t>
  </si>
  <si>
    <t>Discourse</t>
  </si>
  <si>
    <t>FileSender</t>
  </si>
  <si>
    <t>BugZilla</t>
  </si>
  <si>
    <t>1 To</t>
  </si>
  <si>
    <t>Tarif unitaire</t>
  </si>
  <si>
    <t>Tarif HT / + 1 an</t>
  </si>
  <si>
    <t>POC
(Grille de tarification annuelle  par jour et par profil)</t>
  </si>
  <si>
    <t>Production :
administration et maintenance des services</t>
  </si>
  <si>
    <t>Coût HT / 2 ans</t>
  </si>
  <si>
    <t>Coût HT / +1 an</t>
  </si>
  <si>
    <t>TOTAL (sur la durée du marché : 3 ans)</t>
  </si>
  <si>
    <t>Renseigner uniquement les cases bleues</t>
  </si>
  <si>
    <t>Tarif HT /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</si>
</sst>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_€"/>
    <numFmt numFmtId="165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ashDot">
        <color auto="1"/>
      </bottom>
      <diagonal/>
    </border>
    <border>
      <left/>
      <right/>
      <top style="dashDot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1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1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1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center" vertic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0" xfId="0" applyFont="1" applyFill="1" applyProtection="1"/>
    <xf numFmtId="0" fontId="2" fillId="2" borderId="0" xfId="0" applyFont="1" applyFill="1" applyAlignment="1" applyProtection="1">
      <alignment horizontal="center" wrapText="1"/>
    </xf>
    <xf numFmtId="0" fontId="2" fillId="2" borderId="0" xfId="0" applyFont="1" applyFill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2" fillId="2" borderId="0" xfId="0" applyFont="1" applyFill="1" applyBorder="1" applyProtection="1"/>
    <xf numFmtId="0" fontId="2" fillId="2" borderId="0" xfId="0" applyFont="1" applyFill="1" applyBorder="1" applyAlignment="1" applyProtection="1">
      <alignment horizontal="center"/>
    </xf>
    <xf numFmtId="0" fontId="4" fillId="2" borderId="0" xfId="0" applyFont="1" applyFill="1" applyBorder="1" applyProtection="1"/>
    <xf numFmtId="0" fontId="2" fillId="2" borderId="4" xfId="0" applyFont="1" applyFill="1" applyBorder="1" applyProtection="1"/>
    <xf numFmtId="0" fontId="2" fillId="2" borderId="5" xfId="0" applyFont="1" applyFill="1" applyBorder="1" applyProtection="1"/>
    <xf numFmtId="44" fontId="2" fillId="2" borderId="4" xfId="1" applyFont="1" applyFill="1" applyBorder="1" applyAlignment="1" applyProtection="1"/>
    <xf numFmtId="44" fontId="2" fillId="2" borderId="5" xfId="1" applyFont="1" applyFill="1" applyBorder="1" applyAlignment="1" applyProtection="1"/>
    <xf numFmtId="44" fontId="2" fillId="2" borderId="0" xfId="1" applyFont="1" applyFill="1" applyBorder="1" applyAlignment="1" applyProtection="1"/>
    <xf numFmtId="0" fontId="2" fillId="2" borderId="0" xfId="0" applyFont="1" applyFill="1" applyBorder="1" applyAlignment="1" applyProtection="1">
      <alignment horizontal="left"/>
    </xf>
    <xf numFmtId="0" fontId="2" fillId="2" borderId="0" xfId="0" applyFont="1" applyFill="1" applyBorder="1"/>
    <xf numFmtId="44" fontId="2" fillId="2" borderId="0" xfId="1" applyFont="1" applyFill="1" applyBorder="1" applyAlignment="1"/>
    <xf numFmtId="0" fontId="6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wrapText="1"/>
    </xf>
    <xf numFmtId="0" fontId="6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Protection="1"/>
    <xf numFmtId="0" fontId="5" fillId="2" borderId="0" xfId="0" applyFont="1" applyFill="1" applyBorder="1" applyAlignment="1" applyProtection="1">
      <alignment horizontal="center"/>
    </xf>
    <xf numFmtId="0" fontId="6" fillId="2" borderId="6" xfId="0" applyFont="1" applyFill="1" applyBorder="1" applyAlignment="1" applyProtection="1">
      <alignment horizontal="center"/>
    </xf>
    <xf numFmtId="44" fontId="6" fillId="2" borderId="6" xfId="1" applyFont="1" applyFill="1" applyBorder="1" applyAlignment="1" applyProtection="1">
      <alignment horizontal="center"/>
    </xf>
    <xf numFmtId="0" fontId="2" fillId="2" borderId="7" xfId="0" applyFont="1" applyFill="1" applyBorder="1"/>
    <xf numFmtId="0" fontId="6" fillId="2" borderId="3" xfId="0" applyFont="1" applyFill="1" applyBorder="1" applyAlignment="1" applyProtection="1">
      <alignment horizontal="center" vertical="center"/>
    </xf>
    <xf numFmtId="0" fontId="2" fillId="2" borderId="8" xfId="0" applyFont="1" applyFill="1" applyBorder="1" applyProtection="1"/>
    <xf numFmtId="0" fontId="2" fillId="2" borderId="8" xfId="0" applyFont="1" applyFill="1" applyBorder="1" applyAlignment="1" applyProtection="1">
      <alignment horizontal="left"/>
    </xf>
    <xf numFmtId="0" fontId="5" fillId="4" borderId="8" xfId="0" applyFont="1" applyFill="1" applyBorder="1" applyProtection="1"/>
    <xf numFmtId="0" fontId="5" fillId="2" borderId="14" xfId="0" applyFont="1" applyFill="1" applyBorder="1" applyProtection="1"/>
    <xf numFmtId="0" fontId="2" fillId="2" borderId="14" xfId="0" applyFont="1" applyFill="1" applyBorder="1" applyAlignment="1" applyProtection="1">
      <alignment horizontal="center"/>
    </xf>
    <xf numFmtId="0" fontId="5" fillId="2" borderId="15" xfId="0" applyFont="1" applyFill="1" applyBorder="1" applyProtection="1"/>
    <xf numFmtId="0" fontId="2" fillId="2" borderId="15" xfId="0" applyFont="1" applyFill="1" applyBorder="1" applyAlignment="1" applyProtection="1">
      <alignment horizontal="center"/>
    </xf>
    <xf numFmtId="0" fontId="7" fillId="2" borderId="0" xfId="0" applyFont="1" applyFill="1" applyBorder="1" applyProtection="1"/>
    <xf numFmtId="0" fontId="7" fillId="2" borderId="0" xfId="0" applyFont="1" applyFill="1" applyBorder="1" applyAlignment="1" applyProtection="1">
      <alignment wrapText="1"/>
    </xf>
    <xf numFmtId="0" fontId="7" fillId="2" borderId="0" xfId="0" applyFont="1" applyFill="1" applyProtection="1"/>
    <xf numFmtId="0" fontId="3" fillId="4" borderId="3" xfId="0" applyFont="1" applyFill="1" applyBorder="1" applyAlignment="1" applyProtection="1">
      <alignment horizontal="center"/>
    </xf>
    <xf numFmtId="0" fontId="2" fillId="7" borderId="11" xfId="0" applyFont="1" applyFill="1" applyBorder="1" applyProtection="1"/>
    <xf numFmtId="0" fontId="2" fillId="7" borderId="11" xfId="0" applyFont="1" applyFill="1" applyBorder="1" applyAlignment="1" applyProtection="1">
      <alignment horizontal="center"/>
    </xf>
    <xf numFmtId="165" fontId="2" fillId="2" borderId="9" xfId="1" applyNumberFormat="1" applyFont="1" applyFill="1" applyBorder="1" applyAlignment="1"/>
    <xf numFmtId="165" fontId="2" fillId="2" borderId="12" xfId="1" applyNumberFormat="1" applyFont="1" applyFill="1" applyBorder="1" applyAlignment="1"/>
    <xf numFmtId="165" fontId="2" fillId="2" borderId="16" xfId="1" applyNumberFormat="1" applyFont="1" applyFill="1" applyBorder="1" applyAlignment="1"/>
    <xf numFmtId="165" fontId="2" fillId="2" borderId="17" xfId="1" applyNumberFormat="1" applyFont="1" applyFill="1" applyBorder="1" applyAlignment="1"/>
    <xf numFmtId="0" fontId="2" fillId="2" borderId="8" xfId="0" applyFont="1" applyFill="1" applyBorder="1" applyAlignment="1">
      <alignment horizontal="center"/>
    </xf>
    <xf numFmtId="44" fontId="3" fillId="4" borderId="8" xfId="1" applyFont="1" applyFill="1" applyBorder="1" applyAlignment="1" applyProtection="1">
      <alignment horizontal="center"/>
    </xf>
    <xf numFmtId="165" fontId="3" fillId="2" borderId="1" xfId="1" applyNumberFormat="1" applyFont="1" applyFill="1" applyBorder="1" applyAlignment="1"/>
    <xf numFmtId="164" fontId="3" fillId="4" borderId="9" xfId="1" applyNumberFormat="1" applyFont="1" applyFill="1" applyBorder="1" applyAlignment="1" applyProtection="1">
      <alignment horizontal="right"/>
    </xf>
    <xf numFmtId="0" fontId="3" fillId="2" borderId="0" xfId="0" applyFont="1" applyFill="1" applyBorder="1" applyProtection="1"/>
    <xf numFmtId="165" fontId="2" fillId="5" borderId="11" xfId="0" applyNumberFormat="1" applyFont="1" applyFill="1" applyBorder="1" applyAlignment="1" applyProtection="1">
      <alignment horizontal="center"/>
      <protection locked="0"/>
    </xf>
    <xf numFmtId="165" fontId="2" fillId="5" borderId="9" xfId="1" applyNumberFormat="1" applyFont="1" applyFill="1" applyBorder="1" applyAlignment="1" applyProtection="1">
      <alignment horizontal="center"/>
      <protection locked="0"/>
    </xf>
    <xf numFmtId="165" fontId="2" fillId="5" borderId="9" xfId="0" applyNumberFormat="1" applyFont="1" applyFill="1" applyBorder="1" applyAlignment="1" applyProtection="1">
      <alignment horizontal="center"/>
      <protection locked="0"/>
    </xf>
    <xf numFmtId="0" fontId="5" fillId="2" borderId="0" xfId="0" applyFont="1" applyFill="1" applyProtection="1"/>
    <xf numFmtId="165" fontId="2" fillId="2" borderId="15" xfId="1" applyNumberFormat="1" applyFont="1" applyFill="1" applyBorder="1" applyAlignment="1"/>
    <xf numFmtId="0" fontId="2" fillId="2" borderId="19" xfId="0" applyFont="1" applyFill="1" applyBorder="1"/>
    <xf numFmtId="165" fontId="3" fillId="2" borderId="1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3" fillId="3" borderId="0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/>
    <xf numFmtId="0" fontId="0" fillId="0" borderId="0" xfId="0" applyAlignment="1"/>
    <xf numFmtId="0" fontId="2" fillId="2" borderId="13" xfId="0" applyFont="1" applyFill="1" applyBorder="1" applyAlignment="1" applyProtection="1">
      <alignment horizontal="center"/>
    </xf>
    <xf numFmtId="0" fontId="0" fillId="0" borderId="14" xfId="0" applyBorder="1" applyAlignment="1"/>
    <xf numFmtId="0" fontId="2" fillId="2" borderId="13" xfId="0" applyFont="1" applyFill="1" applyBorder="1" applyAlignment="1" applyProtection="1"/>
    <xf numFmtId="0" fontId="2" fillId="2" borderId="10" xfId="0" applyFont="1" applyFill="1" applyBorder="1" applyAlignment="1"/>
    <xf numFmtId="44" fontId="2" fillId="7" borderId="9" xfId="1" applyFont="1" applyFill="1" applyBorder="1" applyAlignment="1" applyProtection="1"/>
    <xf numFmtId="165" fontId="2" fillId="2" borderId="9" xfId="1" applyNumberFormat="1" applyFont="1" applyFill="1" applyBorder="1" applyAlignment="1" applyProtection="1"/>
    <xf numFmtId="165" fontId="2" fillId="2" borderId="0" xfId="0" applyNumberFormat="1" applyFont="1" applyFill="1" applyProtection="1"/>
    <xf numFmtId="165" fontId="2" fillId="0" borderId="9" xfId="1" applyNumberFormat="1" applyFont="1" applyFill="1" applyBorder="1" applyAlignment="1" applyProtection="1">
      <alignment horizontal="right"/>
    </xf>
    <xf numFmtId="165" fontId="2" fillId="6" borderId="18" xfId="0" applyNumberFormat="1" applyFont="1" applyFill="1" applyBorder="1" applyAlignment="1" applyProtection="1">
      <alignment horizontal="center"/>
      <protection locked="0"/>
    </xf>
    <xf numFmtId="165" fontId="2" fillId="6" borderId="11" xfId="0" applyNumberFormat="1" applyFont="1" applyFill="1" applyBorder="1" applyAlignment="1" applyProtection="1">
      <alignment horizontal="center"/>
      <protection locked="0"/>
    </xf>
    <xf numFmtId="0" fontId="2" fillId="6" borderId="9" xfId="0" applyFont="1" applyFill="1" applyBorder="1" applyAlignment="1" applyProtection="1">
      <alignment horizontal="left"/>
      <protection locked="0"/>
    </xf>
    <xf numFmtId="0" fontId="2" fillId="5" borderId="9" xfId="0" applyFont="1" applyFill="1" applyBorder="1" applyAlignment="1" applyProtection="1">
      <alignment horizontal="left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49"/>
  <sheetViews>
    <sheetView tabSelected="1" zoomScale="90" zoomScaleNormal="90" workbookViewId="0">
      <selection activeCell="E14" sqref="E14"/>
    </sheetView>
  </sheetViews>
  <sheetFormatPr baseColWidth="10" defaultColWidth="9.140625" defaultRowHeight="12.75" x14ac:dyDescent="0.2"/>
  <cols>
    <col min="1" max="1" width="9.140625" style="1"/>
    <col min="2" max="2" width="38.85546875" style="1" bestFit="1" customWidth="1"/>
    <col min="3" max="3" width="60.42578125" style="1" bestFit="1" customWidth="1"/>
    <col min="4" max="6" width="20.5703125" style="1" customWidth="1"/>
    <col min="7" max="7" width="25.140625" style="1" customWidth="1"/>
    <col min="8" max="8" width="10.85546875" style="1" customWidth="1"/>
    <col min="9" max="9" width="74.85546875" style="1" customWidth="1"/>
    <col min="10" max="10" width="47" style="1" customWidth="1"/>
    <col min="11" max="11" width="9.140625" style="1" customWidth="1"/>
    <col min="12" max="16384" width="9.140625" style="1"/>
  </cols>
  <sheetData>
    <row r="1" spans="2:16" s="6" customFormat="1" x14ac:dyDescent="0.2"/>
    <row r="2" spans="2:16" s="6" customFormat="1" ht="60.75" customHeight="1" x14ac:dyDescent="0.2">
      <c r="B2" s="60" t="s">
        <v>27</v>
      </c>
      <c r="C2" s="60"/>
      <c r="D2" s="60"/>
      <c r="E2" s="60"/>
      <c r="F2" s="60"/>
      <c r="G2" s="60"/>
      <c r="H2" s="60"/>
      <c r="I2" s="60"/>
      <c r="J2" s="7"/>
      <c r="K2" s="7"/>
      <c r="L2" s="7"/>
      <c r="M2" s="7"/>
      <c r="N2" s="7"/>
      <c r="O2" s="7"/>
      <c r="P2" s="7"/>
    </row>
    <row r="3" spans="2:16" s="6" customFormat="1" ht="15" x14ac:dyDescent="0.25">
      <c r="C3" s="61" t="s">
        <v>26</v>
      </c>
      <c r="D3" s="62"/>
      <c r="E3" s="62"/>
      <c r="F3" s="62"/>
      <c r="G3" s="62"/>
    </row>
    <row r="4" spans="2:16" s="6" customFormat="1" x14ac:dyDescent="0.2">
      <c r="C4" s="55" t="s">
        <v>41</v>
      </c>
    </row>
    <row r="5" spans="2:16" s="6" customFormat="1" x14ac:dyDescent="0.2">
      <c r="B5" s="13"/>
      <c r="C5" s="13"/>
      <c r="D5" s="13"/>
      <c r="E5" s="13"/>
      <c r="F5" s="15"/>
      <c r="G5" s="15"/>
      <c r="H5" s="15"/>
      <c r="I5" s="15"/>
    </row>
    <row r="6" spans="2:16" s="6" customFormat="1" ht="15.75" thickBot="1" x14ac:dyDescent="0.25">
      <c r="B6" s="14"/>
      <c r="C6" s="14"/>
      <c r="D6" s="14"/>
      <c r="E6" s="14"/>
      <c r="F6" s="16"/>
      <c r="G6" s="16"/>
      <c r="H6" s="21"/>
    </row>
    <row r="7" spans="2:16" s="3" customFormat="1" ht="15.75" thickBot="1" x14ac:dyDescent="0.3">
      <c r="B7" s="8"/>
      <c r="C7" s="9" t="s">
        <v>21</v>
      </c>
      <c r="D7" s="9" t="s">
        <v>34</v>
      </c>
      <c r="E7" s="9" t="s">
        <v>42</v>
      </c>
      <c r="F7" s="9" t="s">
        <v>25</v>
      </c>
      <c r="G7" s="29" t="s">
        <v>35</v>
      </c>
      <c r="I7" s="29" t="s">
        <v>0</v>
      </c>
    </row>
    <row r="8" spans="2:16" x14ac:dyDescent="0.2">
      <c r="B8" s="10"/>
      <c r="C8" s="11"/>
      <c r="D8" s="11"/>
      <c r="E8" s="11"/>
      <c r="F8" s="11"/>
      <c r="G8" s="11"/>
      <c r="I8" s="66"/>
    </row>
    <row r="9" spans="2:16" ht="15" thickBot="1" x14ac:dyDescent="0.25">
      <c r="B9" s="37" t="s">
        <v>1</v>
      </c>
      <c r="C9" s="11"/>
      <c r="D9" s="11"/>
      <c r="E9" s="11"/>
      <c r="F9" s="11"/>
      <c r="G9" s="11"/>
      <c r="I9" s="64"/>
    </row>
    <row r="10" spans="2:16" ht="13.5" thickBot="1" x14ac:dyDescent="0.25">
      <c r="B10" s="12"/>
      <c r="C10" s="30" t="s">
        <v>22</v>
      </c>
      <c r="D10" s="52"/>
      <c r="E10" s="67"/>
      <c r="F10" s="67"/>
      <c r="G10" s="67"/>
      <c r="I10" s="74"/>
    </row>
    <row r="11" spans="2:16" ht="13.5" thickBot="1" x14ac:dyDescent="0.25">
      <c r="B11" s="12"/>
      <c r="C11" s="30" t="s">
        <v>23</v>
      </c>
      <c r="D11" s="52"/>
      <c r="E11" s="67"/>
      <c r="F11" s="67"/>
      <c r="G11" s="67"/>
      <c r="I11" s="74"/>
    </row>
    <row r="12" spans="2:16" ht="13.5" thickBot="1" x14ac:dyDescent="0.25">
      <c r="B12" s="6"/>
      <c r="C12" s="30" t="s">
        <v>2</v>
      </c>
      <c r="D12" s="52"/>
      <c r="E12" s="67"/>
      <c r="F12" s="67"/>
      <c r="G12" s="67"/>
      <c r="I12" s="74"/>
    </row>
    <row r="13" spans="2:16" x14ac:dyDescent="0.2">
      <c r="B13" s="10"/>
      <c r="C13" s="11"/>
      <c r="D13" s="11"/>
      <c r="E13" s="11"/>
      <c r="F13" s="11"/>
      <c r="G13" s="11"/>
      <c r="I13" s="63"/>
    </row>
    <row r="14" spans="2:16" ht="43.5" thickBot="1" x14ac:dyDescent="0.25">
      <c r="B14" s="38" t="s">
        <v>37</v>
      </c>
      <c r="C14" s="11"/>
      <c r="D14" s="11"/>
      <c r="E14" s="11"/>
      <c r="F14" s="11"/>
      <c r="G14" s="11"/>
      <c r="I14" s="64"/>
    </row>
    <row r="15" spans="2:16" ht="13.5" thickBot="1" x14ac:dyDescent="0.25">
      <c r="B15" s="6"/>
      <c r="C15" s="30" t="s">
        <v>3</v>
      </c>
      <c r="D15" s="41"/>
      <c r="E15" s="53"/>
      <c r="F15" s="70">
        <f>E15*24</f>
        <v>0</v>
      </c>
      <c r="G15" s="68">
        <f>F15/2</f>
        <v>0</v>
      </c>
      <c r="I15" s="74"/>
    </row>
    <row r="16" spans="2:16" ht="13.5" thickBot="1" x14ac:dyDescent="0.25">
      <c r="B16" s="6"/>
      <c r="C16" s="30" t="s">
        <v>9</v>
      </c>
      <c r="D16" s="41"/>
      <c r="E16" s="53"/>
      <c r="F16" s="70">
        <f t="shared" ref="F16:F22" si="0">E16*24</f>
        <v>0</v>
      </c>
      <c r="G16" s="68">
        <f t="shared" ref="G16:G22" si="1">F16/2</f>
        <v>0</v>
      </c>
      <c r="I16" s="74"/>
    </row>
    <row r="17" spans="2:10" ht="13.5" thickBot="1" x14ac:dyDescent="0.25">
      <c r="B17" s="6"/>
      <c r="C17" s="30" t="s">
        <v>10</v>
      </c>
      <c r="D17" s="41"/>
      <c r="E17" s="53"/>
      <c r="F17" s="70">
        <f t="shared" si="0"/>
        <v>0</v>
      </c>
      <c r="G17" s="68">
        <f t="shared" si="1"/>
        <v>0</v>
      </c>
      <c r="I17" s="74"/>
    </row>
    <row r="18" spans="2:10" ht="13.5" thickBot="1" x14ac:dyDescent="0.25">
      <c r="B18" s="6"/>
      <c r="C18" s="30" t="s">
        <v>28</v>
      </c>
      <c r="D18" s="41"/>
      <c r="E18" s="53"/>
      <c r="F18" s="70">
        <f t="shared" si="0"/>
        <v>0</v>
      </c>
      <c r="G18" s="68">
        <f t="shared" si="1"/>
        <v>0</v>
      </c>
      <c r="I18" s="74"/>
    </row>
    <row r="19" spans="2:10" ht="13.5" thickBot="1" x14ac:dyDescent="0.25">
      <c r="B19" s="6"/>
      <c r="C19" s="30" t="s">
        <v>29</v>
      </c>
      <c r="D19" s="41"/>
      <c r="E19" s="53"/>
      <c r="F19" s="70">
        <f t="shared" si="0"/>
        <v>0</v>
      </c>
      <c r="G19" s="68">
        <f t="shared" si="1"/>
        <v>0</v>
      </c>
      <c r="I19" s="74"/>
    </row>
    <row r="20" spans="2:10" ht="13.5" thickBot="1" x14ac:dyDescent="0.25">
      <c r="B20" s="6"/>
      <c r="C20" s="30" t="s">
        <v>30</v>
      </c>
      <c r="D20" s="41"/>
      <c r="E20" s="53"/>
      <c r="F20" s="70">
        <f t="shared" si="0"/>
        <v>0</v>
      </c>
      <c r="G20" s="68">
        <f t="shared" si="1"/>
        <v>0</v>
      </c>
      <c r="I20" s="74"/>
    </row>
    <row r="21" spans="2:10" ht="13.5" thickBot="1" x14ac:dyDescent="0.25">
      <c r="B21" s="6"/>
      <c r="C21" s="30" t="s">
        <v>31</v>
      </c>
      <c r="D21" s="41"/>
      <c r="E21" s="53"/>
      <c r="F21" s="70">
        <f t="shared" si="0"/>
        <v>0</v>
      </c>
      <c r="G21" s="68">
        <f t="shared" si="1"/>
        <v>0</v>
      </c>
      <c r="I21" s="74"/>
    </row>
    <row r="22" spans="2:10" ht="13.5" thickBot="1" x14ac:dyDescent="0.25">
      <c r="B22" s="10"/>
      <c r="C22" s="31" t="s">
        <v>32</v>
      </c>
      <c r="D22" s="42"/>
      <c r="E22" s="54"/>
      <c r="F22" s="70">
        <f t="shared" si="0"/>
        <v>0</v>
      </c>
      <c r="G22" s="68">
        <f t="shared" si="1"/>
        <v>0</v>
      </c>
      <c r="I22" s="74"/>
      <c r="J22" s="57"/>
    </row>
    <row r="23" spans="2:10" x14ac:dyDescent="0.2">
      <c r="B23" s="10"/>
      <c r="C23" s="18"/>
      <c r="D23" s="11"/>
      <c r="E23" s="11"/>
      <c r="F23" s="11"/>
      <c r="G23" s="11"/>
      <c r="I23" s="63"/>
    </row>
    <row r="24" spans="2:10" ht="15" thickBot="1" x14ac:dyDescent="0.25">
      <c r="B24" s="37" t="s">
        <v>13</v>
      </c>
      <c r="C24" s="11"/>
      <c r="D24" s="11"/>
      <c r="E24" s="11"/>
      <c r="F24" s="11"/>
      <c r="G24" s="11"/>
      <c r="I24" s="62"/>
    </row>
    <row r="25" spans="2:10" ht="13.5" thickBot="1" x14ac:dyDescent="0.25">
      <c r="B25" s="6"/>
      <c r="C25" s="32" t="s">
        <v>14</v>
      </c>
      <c r="D25" s="33"/>
      <c r="E25" s="33"/>
      <c r="F25" s="34"/>
      <c r="G25" s="34"/>
      <c r="I25" s="64"/>
    </row>
    <row r="26" spans="2:10" ht="13.5" thickBot="1" x14ac:dyDescent="0.25">
      <c r="B26" s="6"/>
      <c r="C26" s="30" t="s">
        <v>15</v>
      </c>
      <c r="D26" s="41"/>
      <c r="E26" s="52"/>
      <c r="F26" s="69">
        <f>E26*12*2</f>
        <v>0</v>
      </c>
      <c r="G26" s="68">
        <f>E26*12</f>
        <v>0</v>
      </c>
      <c r="I26" s="73"/>
    </row>
    <row r="27" spans="2:10" ht="13.5" thickBot="1" x14ac:dyDescent="0.25">
      <c r="B27" s="6"/>
      <c r="C27" s="32" t="s">
        <v>33</v>
      </c>
      <c r="D27" s="35"/>
      <c r="E27" s="35"/>
      <c r="F27" s="56"/>
      <c r="G27" s="36"/>
      <c r="I27" s="19"/>
    </row>
    <row r="28" spans="2:10" ht="13.5" thickBot="1" x14ac:dyDescent="0.25">
      <c r="B28" s="6"/>
      <c r="C28" s="30" t="s">
        <v>19</v>
      </c>
      <c r="D28" s="41"/>
      <c r="E28" s="52"/>
      <c r="F28" s="68">
        <f>E28*12*2</f>
        <v>0</v>
      </c>
      <c r="G28" s="68">
        <f>E28*12</f>
        <v>0</v>
      </c>
      <c r="I28" s="73"/>
    </row>
    <row r="29" spans="2:10" x14ac:dyDescent="0.2">
      <c r="B29" s="6"/>
      <c r="C29" s="10"/>
      <c r="D29" s="10"/>
      <c r="E29" s="10"/>
      <c r="F29" s="17"/>
      <c r="G29" s="17"/>
      <c r="I29" s="65"/>
    </row>
    <row r="30" spans="2:10" ht="15" thickBot="1" x14ac:dyDescent="0.25">
      <c r="B30" s="39" t="s">
        <v>11</v>
      </c>
      <c r="C30" s="10"/>
      <c r="D30" s="10"/>
      <c r="E30" s="10"/>
      <c r="F30" s="17"/>
      <c r="G30" s="17"/>
      <c r="I30" s="64"/>
    </row>
    <row r="31" spans="2:10" ht="13.5" thickBot="1" x14ac:dyDescent="0.25">
      <c r="B31" s="6"/>
      <c r="C31" s="30" t="s">
        <v>12</v>
      </c>
      <c r="D31" s="52"/>
      <c r="E31" s="67"/>
      <c r="F31" s="67"/>
      <c r="G31" s="67"/>
      <c r="I31" s="73"/>
    </row>
    <row r="32" spans="2:10" ht="13.5" thickBot="1" x14ac:dyDescent="0.25">
      <c r="B32" s="6"/>
      <c r="C32" s="10"/>
      <c r="D32" s="10"/>
      <c r="E32" s="10"/>
      <c r="F32" s="20"/>
      <c r="G32" s="20"/>
      <c r="H32" s="19"/>
      <c r="I32" s="19"/>
    </row>
    <row r="33" spans="2:9" ht="13.5" thickBot="1" x14ac:dyDescent="0.25">
      <c r="B33" s="6"/>
      <c r="C33" s="40" t="s">
        <v>4</v>
      </c>
      <c r="D33" s="24"/>
      <c r="E33" s="10"/>
      <c r="F33" s="49">
        <f>SUM(D10:D12)+SUM(F15:F22)+F26+F28+D31</f>
        <v>0</v>
      </c>
      <c r="G33" s="49">
        <f>SUM(G15:G22)+G26+G28</f>
        <v>0</v>
      </c>
      <c r="H33" s="28"/>
      <c r="I33" s="19"/>
    </row>
    <row r="34" spans="2:9" x14ac:dyDescent="0.2">
      <c r="B34" s="13"/>
      <c r="C34" s="13"/>
      <c r="D34" s="13"/>
      <c r="E34" s="13"/>
      <c r="F34" s="15"/>
      <c r="G34" s="15"/>
      <c r="H34" s="10"/>
      <c r="I34" s="19"/>
    </row>
    <row r="35" spans="2:9" x14ac:dyDescent="0.2">
      <c r="B35" s="14"/>
      <c r="C35" s="14"/>
      <c r="D35" s="14"/>
      <c r="E35" s="14"/>
      <c r="F35" s="16"/>
      <c r="G35" s="16"/>
      <c r="H35" s="16"/>
      <c r="I35" s="16"/>
    </row>
    <row r="36" spans="2:9" ht="39" thickBot="1" x14ac:dyDescent="0.25">
      <c r="B36" s="22" t="s">
        <v>36</v>
      </c>
      <c r="C36" s="10"/>
      <c r="D36" s="10"/>
      <c r="E36" s="10"/>
      <c r="F36" s="17"/>
      <c r="G36" s="17"/>
      <c r="H36" s="10"/>
      <c r="I36" s="19"/>
    </row>
    <row r="37" spans="2:9" ht="15.75" thickBot="1" x14ac:dyDescent="0.3">
      <c r="B37" s="6"/>
      <c r="C37" s="26" t="s">
        <v>16</v>
      </c>
      <c r="D37" s="27"/>
      <c r="E37" s="27" t="s">
        <v>38</v>
      </c>
      <c r="F37" s="26" t="s">
        <v>39</v>
      </c>
      <c r="G37" s="26" t="s">
        <v>24</v>
      </c>
      <c r="I37" s="23" t="s">
        <v>0</v>
      </c>
    </row>
    <row r="38" spans="2:9" ht="13.5" thickBot="1" x14ac:dyDescent="0.25">
      <c r="B38" s="6"/>
      <c r="C38" s="30" t="s">
        <v>17</v>
      </c>
      <c r="D38" s="71"/>
      <c r="E38" s="44">
        <f>D38*G38*2</f>
        <v>0</v>
      </c>
      <c r="F38" s="45">
        <f>D38*G38</f>
        <v>0</v>
      </c>
      <c r="G38" s="47">
        <v>4</v>
      </c>
      <c r="I38" s="73"/>
    </row>
    <row r="39" spans="2:9" ht="13.5" thickBot="1" x14ac:dyDescent="0.25">
      <c r="B39" s="6"/>
      <c r="C39" s="30" t="s">
        <v>18</v>
      </c>
      <c r="D39" s="72"/>
      <c r="E39" s="43">
        <f>D39*G39*2</f>
        <v>0</v>
      </c>
      <c r="F39" s="46">
        <f>D39*G39</f>
        <v>0</v>
      </c>
      <c r="G39" s="47">
        <v>6</v>
      </c>
      <c r="I39" s="73"/>
    </row>
    <row r="40" spans="2:9" ht="13.5" thickBot="1" x14ac:dyDescent="0.25">
      <c r="B40" s="6"/>
      <c r="C40" s="30" t="s">
        <v>20</v>
      </c>
      <c r="D40" s="72"/>
      <c r="E40" s="43">
        <f>D40*G40*2</f>
        <v>0</v>
      </c>
      <c r="F40" s="46">
        <f>D40*G40</f>
        <v>0</v>
      </c>
      <c r="G40" s="47">
        <v>20</v>
      </c>
      <c r="I40" s="73"/>
    </row>
    <row r="41" spans="2:9" ht="13.5" thickBot="1" x14ac:dyDescent="0.25">
      <c r="B41" s="6"/>
      <c r="C41" s="48" t="s">
        <v>4</v>
      </c>
      <c r="E41" s="50">
        <f>SUM(E38:E40)</f>
        <v>0</v>
      </c>
      <c r="F41" s="50">
        <f>SUM(F38:F40)</f>
        <v>0</v>
      </c>
      <c r="G41" s="25"/>
      <c r="H41" s="25"/>
    </row>
    <row r="42" spans="2:9" x14ac:dyDescent="0.2">
      <c r="B42" s="13"/>
      <c r="C42" s="13"/>
      <c r="D42" s="13"/>
      <c r="E42" s="13"/>
      <c r="F42" s="15"/>
      <c r="G42" s="15"/>
      <c r="I42" s="4"/>
    </row>
    <row r="43" spans="2:9" ht="13.5" thickBot="1" x14ac:dyDescent="0.25">
      <c r="B43" s="14"/>
      <c r="C43" s="14"/>
      <c r="D43" s="14"/>
      <c r="E43" s="14"/>
      <c r="F43" s="16"/>
      <c r="G43" s="16"/>
      <c r="H43" s="14"/>
      <c r="I43" s="5"/>
    </row>
    <row r="44" spans="2:9" ht="15.75" thickBot="1" x14ac:dyDescent="0.25">
      <c r="B44" s="10"/>
      <c r="C44" s="51" t="s">
        <v>40</v>
      </c>
      <c r="D44" s="10"/>
      <c r="E44" s="10"/>
      <c r="F44" s="58">
        <f>F33+G33+E41+F41</f>
        <v>0</v>
      </c>
      <c r="G44" s="59"/>
      <c r="H44" s="10"/>
      <c r="I44" s="19"/>
    </row>
    <row r="45" spans="2:9" x14ac:dyDescent="0.2">
      <c r="C45" s="2"/>
      <c r="D45" s="2"/>
      <c r="E45" s="2"/>
    </row>
    <row r="46" spans="2:9" x14ac:dyDescent="0.2">
      <c r="C46" s="1" t="s">
        <v>5</v>
      </c>
    </row>
    <row r="47" spans="2:9" x14ac:dyDescent="0.2">
      <c r="C47" s="1" t="s">
        <v>6</v>
      </c>
    </row>
    <row r="48" spans="2:9" x14ac:dyDescent="0.2">
      <c r="C48" s="1" t="s">
        <v>7</v>
      </c>
    </row>
    <row r="49" spans="3:3" x14ac:dyDescent="0.2">
      <c r="C49" s="1" t="s">
        <v>8</v>
      </c>
    </row>
  </sheetData>
  <sheetProtection algorithmName="SHA-512" hashValue="YuHtMyIVBCNZ1DeKqsQ8CFzMV2LhhIQa5kNwJnjbU95/pOlLsdPlNBr1i5/NkUOkq1baQsVHEGAZFCsxUMk1aQ==" saltValue="9u6VmsVvYP8djV4ja2ByzQ==" spinCount="100000" sheet="1" objects="1" scenarios="1"/>
  <mergeCells count="7">
    <mergeCell ref="F44:G44"/>
    <mergeCell ref="B2:I2"/>
    <mergeCell ref="C3:G3"/>
    <mergeCell ref="I23:I25"/>
    <mergeCell ref="I29:I30"/>
    <mergeCell ref="I13:I14"/>
    <mergeCell ref="I8:I9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2025-10-17T09:21:40Z</dcterms:modified>
</cp:coreProperties>
</file>